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order points" sheetId="1" state="visible" r:id="rId1"/>
    <sheet name="How to use"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2E526B"/>
      <sz val="22"/>
    </font>
    <font>
      <name val="Calibri"/>
      <i val="1"/>
      <color rgb="005C6B77"/>
      <sz val="9"/>
    </font>
    <font>
      <name val="Calibri"/>
      <b val="1"/>
      <color rgb="002E526B"/>
      <sz val="9"/>
    </font>
  </fonts>
  <fills count="4">
    <fill>
      <patternFill/>
    </fill>
    <fill>
      <patternFill patternType="gray125"/>
    </fill>
    <fill>
      <patternFill patternType="solid">
        <fgColor rgb="00F0F2FE"/>
      </patternFill>
    </fill>
    <fill>
      <patternFill patternType="solid">
        <fgColor rgb="00F2F5F7"/>
      </patternFill>
    </fill>
  </fills>
  <borders count="3">
    <border>
      <left/>
      <right/>
      <top/>
      <bottom/>
      <diagonal/>
    </border>
    <border>
      <bottom style="medium">
        <color rgb="002E526B"/>
      </bottom>
    </border>
    <border>
      <bottom style="thin">
        <color rgb="00CBD8E2"/>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1" applyAlignment="1" pivotButton="0" quotePrefix="0" xfId="0">
      <alignment horizontal="left" vertical="bottom" wrapText="1"/>
    </xf>
    <xf numFmtId="0" fontId="3" fillId="0" borderId="1" applyAlignment="1" pivotButton="0" quotePrefix="0" xfId="0">
      <alignment horizontal="right" vertical="bottom" wrapText="1"/>
    </xf>
    <xf numFmtId="0" fontId="0" fillId="0" borderId="2" pivotButton="0" quotePrefix="0" xfId="0"/>
    <xf numFmtId="0" fontId="0" fillId="2" borderId="2" pivotButton="0" quotePrefix="0" xfId="0"/>
    <xf numFmtId="0" fontId="0" fillId="3" borderId="2"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4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26" customWidth="1" min="2" max="2"/>
    <col width="12" customWidth="1" min="3" max="3"/>
    <col width="12" customWidth="1" min="4" max="4"/>
    <col width="10" customWidth="1" min="5" max="5"/>
    <col width="10" customWidth="1" min="6" max="6"/>
    <col width="11" customWidth="1" min="7" max="7"/>
    <col width="11" customWidth="1" min="8" max="8"/>
    <col width="10" customWidth="1" min="9" max="9"/>
    <col width="10" customWidth="1" min="10" max="10"/>
    <col width="10" customWidth="1" min="11" max="11"/>
    <col width="11" customWidth="1" min="12" max="12"/>
    <col width="12" customWidth="1" min="13" max="13"/>
    <col width="11" customWidth="1" min="14" max="14"/>
  </cols>
  <sheetData>
    <row r="1">
      <c r="A1" s="1" t="inlineStr">
        <is>
          <t>Reorder Point Sheet</t>
        </is>
      </c>
    </row>
    <row r="2">
      <c r="A2" s="2" t="inlineStr">
        <is>
          <t>Yellow cells are yours. Grey cells are formulas: safety stock = (max daily sales × max lead time) − (avg daily sales × avg lead time); reorder point = avg daily sales × lead time + safety stock.</t>
        </is>
      </c>
    </row>
    <row r="4" ht="44" customHeight="1">
      <c r="A4" s="3" t="inlineStr">
        <is>
          <t>SKU</t>
        </is>
      </c>
      <c r="B4" s="3" t="inlineStr">
        <is>
          <t>Product</t>
        </is>
      </c>
      <c r="C4" s="4" t="inlineStr">
        <is>
          <t>Avg daily sales (units)</t>
        </is>
      </c>
      <c r="D4" s="4" t="inlineStr">
        <is>
          <t>Max daily sales (units)</t>
        </is>
      </c>
      <c r="E4" s="4" t="inlineStr">
        <is>
          <t>Lead time (days)</t>
        </is>
      </c>
      <c r="F4" s="4" t="inlineStr">
        <is>
          <t>Max lead time (days)</t>
        </is>
      </c>
      <c r="G4" s="4" t="inlineStr">
        <is>
          <t>Safety stock</t>
        </is>
      </c>
      <c r="H4" s="4" t="inlineStr">
        <is>
          <t>Reorder point</t>
        </is>
      </c>
      <c r="I4" s="4" t="inlineStr">
        <is>
          <t>On hand</t>
        </is>
      </c>
      <c r="J4" s="4" t="inlineStr">
        <is>
          <t>On order</t>
        </is>
      </c>
      <c r="K4" s="4" t="inlineStr">
        <is>
          <t>Available</t>
        </is>
      </c>
      <c r="L4" s="4" t="inlineStr">
        <is>
          <t>Reorder now?</t>
        </is>
      </c>
      <c r="M4" s="4" t="inlineStr">
        <is>
          <t>Suggested order qty</t>
        </is>
      </c>
      <c r="N4" s="4" t="inlineStr">
        <is>
          <t>Order cover (days)</t>
        </is>
      </c>
    </row>
    <row r="5">
      <c r="A5" s="5" t="inlineStr">
        <is>
          <t>TOTE-BLK</t>
        </is>
      </c>
      <c r="B5" s="5" t="inlineStr">
        <is>
          <t>Canvas tote, black</t>
        </is>
      </c>
      <c r="C5" s="6" t="n">
        <v>14</v>
      </c>
      <c r="D5" s="6" t="n">
        <v>25</v>
      </c>
      <c r="E5" s="6" t="n">
        <v>30</v>
      </c>
      <c r="F5" s="6" t="n">
        <v>45</v>
      </c>
      <c r="G5" s="7">
        <f>IF(C5="","",ROUNDUP(MAX(D5*F5-C5*E5,0),0))</f>
        <v/>
      </c>
      <c r="H5" s="7">
        <f>IF(C5="","",ROUNDUP(C5*E5+G5,0))</f>
        <v/>
      </c>
      <c r="I5" s="6" t="n">
        <v>0</v>
      </c>
      <c r="J5" s="6" t="n">
        <v>300</v>
      </c>
      <c r="K5" s="7">
        <f>IF(C5="","",I5+J5)</f>
        <v/>
      </c>
      <c r="L5" s="7">
        <f>IF(C5="","",IF(K5&lt;=H5,"YES","no"))</f>
        <v/>
      </c>
      <c r="M5" s="7">
        <f>IF(C5="","",IF(K5&lt;=H5,ROUNDUP(MAX(H5+C5*N5-K5,0),0),0))</f>
        <v/>
      </c>
      <c r="N5" s="6" t="n">
        <v>90</v>
      </c>
    </row>
    <row r="6">
      <c r="A6" s="5" t="inlineStr">
        <is>
          <t>MUG-12-WHT</t>
        </is>
      </c>
      <c r="B6" s="5" t="inlineStr">
        <is>
          <t>Ceramic mug 12 oz, white</t>
        </is>
      </c>
      <c r="C6" s="6" t="n">
        <v>6</v>
      </c>
      <c r="D6" s="6" t="n">
        <v>11</v>
      </c>
      <c r="E6" s="6" t="n">
        <v>21</v>
      </c>
      <c r="F6" s="6" t="n">
        <v>28</v>
      </c>
      <c r="G6" s="7">
        <f>IF(C6="","",ROUNDUP(MAX(D6*F6-C6*E6,0),0))</f>
        <v/>
      </c>
      <c r="H6" s="7">
        <f>IF(C6="","",ROUNDUP(C6*E6+G6,0))</f>
        <v/>
      </c>
      <c r="I6" s="6" t="n">
        <v>410</v>
      </c>
      <c r="J6" s="6" t="n">
        <v>0</v>
      </c>
      <c r="K6" s="7">
        <f>IF(C6="","",I6+J6)</f>
        <v/>
      </c>
      <c r="L6" s="7">
        <f>IF(C6="","",IF(K6&lt;=H6,"YES","no"))</f>
        <v/>
      </c>
      <c r="M6" s="7">
        <f>IF(C6="","",IF(K6&lt;=H6,ROUNDUP(MAX(H6+C6*N6-K6,0),0),0))</f>
        <v/>
      </c>
      <c r="N6" s="6" t="n">
        <v>60</v>
      </c>
    </row>
    <row r="7">
      <c r="A7" s="5" t="inlineStr">
        <is>
          <t>CAP-NVY</t>
        </is>
      </c>
      <c r="B7" s="5" t="inlineStr">
        <is>
          <t>Cotton cap, navy</t>
        </is>
      </c>
      <c r="C7" s="6" t="n">
        <v>3</v>
      </c>
      <c r="D7" s="6" t="n">
        <v>7</v>
      </c>
      <c r="E7" s="6" t="n">
        <v>14</v>
      </c>
      <c r="F7" s="6" t="n">
        <v>21</v>
      </c>
      <c r="G7" s="7">
        <f>IF(C7="","",ROUNDUP(MAX(D7*F7-C7*E7,0),0))</f>
        <v/>
      </c>
      <c r="H7" s="7">
        <f>IF(C7="","",ROUNDUP(C7*E7+G7,0))</f>
        <v/>
      </c>
      <c r="I7" s="6" t="n">
        <v>120</v>
      </c>
      <c r="J7" s="6" t="n">
        <v>0</v>
      </c>
      <c r="K7" s="7">
        <f>IF(C7="","",I7+J7)</f>
        <v/>
      </c>
      <c r="L7" s="7">
        <f>IF(C7="","",IF(K7&lt;=H7,"YES","no"))</f>
        <v/>
      </c>
      <c r="M7" s="7">
        <f>IF(C7="","",IF(K7&lt;=H7,ROUNDUP(MAX(H7+C7*N7-K7,0),0),0))</f>
        <v/>
      </c>
      <c r="N7" s="6" t="n">
        <v>60</v>
      </c>
    </row>
    <row r="8">
      <c r="A8" s="5" t="inlineStr">
        <is>
          <t>BTL-500-STL</t>
        </is>
      </c>
      <c r="B8" s="5" t="inlineStr">
        <is>
          <t>Steel bottle 500 ml</t>
        </is>
      </c>
      <c r="C8" s="6" t="n">
        <v>9</v>
      </c>
      <c r="D8" s="6" t="n">
        <v>16</v>
      </c>
      <c r="E8" s="6" t="n">
        <v>35</v>
      </c>
      <c r="F8" s="6" t="n">
        <v>50</v>
      </c>
      <c r="G8" s="7">
        <f>IF(C8="","",ROUNDUP(MAX(D8*F8-C8*E8,0),0))</f>
        <v/>
      </c>
      <c r="H8" s="7">
        <f>IF(C8="","",ROUNDUP(C8*E8+G8,0))</f>
        <v/>
      </c>
      <c r="I8" s="6" t="n">
        <v>260</v>
      </c>
      <c r="J8" s="6" t="n">
        <v>600</v>
      </c>
      <c r="K8" s="7">
        <f>IF(C8="","",I8+J8)</f>
        <v/>
      </c>
      <c r="L8" s="7">
        <f>IF(C8="","",IF(K8&lt;=H8,"YES","no"))</f>
        <v/>
      </c>
      <c r="M8" s="7">
        <f>IF(C8="","",IF(K8&lt;=H8,ROUNDUP(MAX(H8+C8*N8-K8,0),0),0))</f>
        <v/>
      </c>
      <c r="N8" s="6" t="n">
        <v>90</v>
      </c>
    </row>
    <row r="9">
      <c r="A9" s="5" t="n"/>
      <c r="B9" s="5" t="n"/>
      <c r="C9" s="6" t="n"/>
      <c r="D9" s="6" t="n"/>
      <c r="E9" s="6" t="n"/>
      <c r="F9" s="6" t="n"/>
      <c r="G9" s="7">
        <f>IF(C9="","",ROUNDUP(MAX(D9*F9-C9*E9,0),0))</f>
        <v/>
      </c>
      <c r="H9" s="7">
        <f>IF(C9="","",ROUNDUP(C9*E9+G9,0))</f>
        <v/>
      </c>
      <c r="I9" s="6" t="n"/>
      <c r="J9" s="6" t="n"/>
      <c r="K9" s="7">
        <f>IF(C9="","",I9+J9)</f>
        <v/>
      </c>
      <c r="L9" s="7">
        <f>IF(C9="","",IF(K9&lt;=H9,"YES","no"))</f>
        <v/>
      </c>
      <c r="M9" s="7">
        <f>IF(C9="","",IF(K9&lt;=H9,ROUNDUP(MAX(H9+C9*N9-K9,0),0),0))</f>
        <v/>
      </c>
      <c r="N9" s="6" t="n"/>
    </row>
    <row r="10">
      <c r="A10" s="5" t="n"/>
      <c r="B10" s="5" t="n"/>
      <c r="C10" s="6" t="n"/>
      <c r="D10" s="6" t="n"/>
      <c r="E10" s="6" t="n"/>
      <c r="F10" s="6" t="n"/>
      <c r="G10" s="7">
        <f>IF(C10="","",ROUNDUP(MAX(D10*F10-C10*E10,0),0))</f>
        <v/>
      </c>
      <c r="H10" s="7">
        <f>IF(C10="","",ROUNDUP(C10*E10+G10,0))</f>
        <v/>
      </c>
      <c r="I10" s="6" t="n"/>
      <c r="J10" s="6" t="n"/>
      <c r="K10" s="7">
        <f>IF(C10="","",I10+J10)</f>
        <v/>
      </c>
      <c r="L10" s="7">
        <f>IF(C10="","",IF(K10&lt;=H10,"YES","no"))</f>
        <v/>
      </c>
      <c r="M10" s="7">
        <f>IF(C10="","",IF(K10&lt;=H10,ROUNDUP(MAX(H10+C10*N10-K10,0),0),0))</f>
        <v/>
      </c>
      <c r="N10" s="6" t="n"/>
    </row>
    <row r="11">
      <c r="A11" s="5" t="n"/>
      <c r="B11" s="5" t="n"/>
      <c r="C11" s="6" t="n"/>
      <c r="D11" s="6" t="n"/>
      <c r="E11" s="6" t="n"/>
      <c r="F11" s="6" t="n"/>
      <c r="G11" s="7">
        <f>IF(C11="","",ROUNDUP(MAX(D11*F11-C11*E11,0),0))</f>
        <v/>
      </c>
      <c r="H11" s="7">
        <f>IF(C11="","",ROUNDUP(C11*E11+G11,0))</f>
        <v/>
      </c>
      <c r="I11" s="6" t="n"/>
      <c r="J11" s="6" t="n"/>
      <c r="K11" s="7">
        <f>IF(C11="","",I11+J11)</f>
        <v/>
      </c>
      <c r="L11" s="7">
        <f>IF(C11="","",IF(K11&lt;=H11,"YES","no"))</f>
        <v/>
      </c>
      <c r="M11" s="7">
        <f>IF(C11="","",IF(K11&lt;=H11,ROUNDUP(MAX(H11+C11*N11-K11,0),0),0))</f>
        <v/>
      </c>
      <c r="N11" s="6" t="n"/>
    </row>
    <row r="12">
      <c r="A12" s="5" t="n"/>
      <c r="B12" s="5" t="n"/>
      <c r="C12" s="6" t="n"/>
      <c r="D12" s="6" t="n"/>
      <c r="E12" s="6" t="n"/>
      <c r="F12" s="6" t="n"/>
      <c r="G12" s="7">
        <f>IF(C12="","",ROUNDUP(MAX(D12*F12-C12*E12,0),0))</f>
        <v/>
      </c>
      <c r="H12" s="7">
        <f>IF(C12="","",ROUNDUP(C12*E12+G12,0))</f>
        <v/>
      </c>
      <c r="I12" s="6" t="n"/>
      <c r="J12" s="6" t="n"/>
      <c r="K12" s="7">
        <f>IF(C12="","",I12+J12)</f>
        <v/>
      </c>
      <c r="L12" s="7">
        <f>IF(C12="","",IF(K12&lt;=H12,"YES","no"))</f>
        <v/>
      </c>
      <c r="M12" s="7">
        <f>IF(C12="","",IF(K12&lt;=H12,ROUNDUP(MAX(H12+C12*N12-K12,0),0),0))</f>
        <v/>
      </c>
      <c r="N12" s="6" t="n"/>
    </row>
    <row r="13">
      <c r="A13" s="5" t="n"/>
      <c r="B13" s="5" t="n"/>
      <c r="C13" s="6" t="n"/>
      <c r="D13" s="6" t="n"/>
      <c r="E13" s="6" t="n"/>
      <c r="F13" s="6" t="n"/>
      <c r="G13" s="7">
        <f>IF(C13="","",ROUNDUP(MAX(D13*F13-C13*E13,0),0))</f>
        <v/>
      </c>
      <c r="H13" s="7">
        <f>IF(C13="","",ROUNDUP(C13*E13+G13,0))</f>
        <v/>
      </c>
      <c r="I13" s="6" t="n"/>
      <c r="J13" s="6" t="n"/>
      <c r="K13" s="7">
        <f>IF(C13="","",I13+J13)</f>
        <v/>
      </c>
      <c r="L13" s="7">
        <f>IF(C13="","",IF(K13&lt;=H13,"YES","no"))</f>
        <v/>
      </c>
      <c r="M13" s="7">
        <f>IF(C13="","",IF(K13&lt;=H13,ROUNDUP(MAX(H13+C13*N13-K13,0),0),0))</f>
        <v/>
      </c>
      <c r="N13" s="6" t="n"/>
    </row>
    <row r="14">
      <c r="A14" s="5" t="n"/>
      <c r="B14" s="5" t="n"/>
      <c r="C14" s="6" t="n"/>
      <c r="D14" s="6" t="n"/>
      <c r="E14" s="6" t="n"/>
      <c r="F14" s="6" t="n"/>
      <c r="G14" s="7">
        <f>IF(C14="","",ROUNDUP(MAX(D14*F14-C14*E14,0),0))</f>
        <v/>
      </c>
      <c r="H14" s="7">
        <f>IF(C14="","",ROUNDUP(C14*E14+G14,0))</f>
        <v/>
      </c>
      <c r="I14" s="6" t="n"/>
      <c r="J14" s="6" t="n"/>
      <c r="K14" s="7">
        <f>IF(C14="","",I14+J14)</f>
        <v/>
      </c>
      <c r="L14" s="7">
        <f>IF(C14="","",IF(K14&lt;=H14,"YES","no"))</f>
        <v/>
      </c>
      <c r="M14" s="7">
        <f>IF(C14="","",IF(K14&lt;=H14,ROUNDUP(MAX(H14+C14*N14-K14,0),0),0))</f>
        <v/>
      </c>
      <c r="N14" s="6" t="n"/>
    </row>
    <row r="15">
      <c r="A15" s="5" t="n"/>
      <c r="B15" s="5" t="n"/>
      <c r="C15" s="6" t="n"/>
      <c r="D15" s="6" t="n"/>
      <c r="E15" s="6" t="n"/>
      <c r="F15" s="6" t="n"/>
      <c r="G15" s="7">
        <f>IF(C15="","",ROUNDUP(MAX(D15*F15-C15*E15,0),0))</f>
        <v/>
      </c>
      <c r="H15" s="7">
        <f>IF(C15="","",ROUNDUP(C15*E15+G15,0))</f>
        <v/>
      </c>
      <c r="I15" s="6" t="n"/>
      <c r="J15" s="6" t="n"/>
      <c r="K15" s="7">
        <f>IF(C15="","",I15+J15)</f>
        <v/>
      </c>
      <c r="L15" s="7">
        <f>IF(C15="","",IF(K15&lt;=H15,"YES","no"))</f>
        <v/>
      </c>
      <c r="M15" s="7">
        <f>IF(C15="","",IF(K15&lt;=H15,ROUNDUP(MAX(H15+C15*N15-K15,0),0),0))</f>
        <v/>
      </c>
      <c r="N15" s="6" t="n"/>
    </row>
    <row r="16">
      <c r="A16" s="5" t="n"/>
      <c r="B16" s="5" t="n"/>
      <c r="C16" s="6" t="n"/>
      <c r="D16" s="6" t="n"/>
      <c r="E16" s="6" t="n"/>
      <c r="F16" s="6" t="n"/>
      <c r="G16" s="7">
        <f>IF(C16="","",ROUNDUP(MAX(D16*F16-C16*E16,0),0))</f>
        <v/>
      </c>
      <c r="H16" s="7">
        <f>IF(C16="","",ROUNDUP(C16*E16+G16,0))</f>
        <v/>
      </c>
      <c r="I16" s="6" t="n"/>
      <c r="J16" s="6" t="n"/>
      <c r="K16" s="7">
        <f>IF(C16="","",I16+J16)</f>
        <v/>
      </c>
      <c r="L16" s="7">
        <f>IF(C16="","",IF(K16&lt;=H16,"YES","no"))</f>
        <v/>
      </c>
      <c r="M16" s="7">
        <f>IF(C16="","",IF(K16&lt;=H16,ROUNDUP(MAX(H16+C16*N16-K16,0),0),0))</f>
        <v/>
      </c>
      <c r="N16" s="6" t="n"/>
    </row>
    <row r="17">
      <c r="A17" s="5" t="n"/>
      <c r="B17" s="5" t="n"/>
      <c r="C17" s="6" t="n"/>
      <c r="D17" s="6" t="n"/>
      <c r="E17" s="6" t="n"/>
      <c r="F17" s="6" t="n"/>
      <c r="G17" s="7">
        <f>IF(C17="","",ROUNDUP(MAX(D17*F17-C17*E17,0),0))</f>
        <v/>
      </c>
      <c r="H17" s="7">
        <f>IF(C17="","",ROUNDUP(C17*E17+G17,0))</f>
        <v/>
      </c>
      <c r="I17" s="6" t="n"/>
      <c r="J17" s="6" t="n"/>
      <c r="K17" s="7">
        <f>IF(C17="","",I17+J17)</f>
        <v/>
      </c>
      <c r="L17" s="7">
        <f>IF(C17="","",IF(K17&lt;=H17,"YES","no"))</f>
        <v/>
      </c>
      <c r="M17" s="7">
        <f>IF(C17="","",IF(K17&lt;=H17,ROUNDUP(MAX(H17+C17*N17-K17,0),0),0))</f>
        <v/>
      </c>
      <c r="N17" s="6" t="n"/>
    </row>
    <row r="18">
      <c r="A18" s="5" t="n"/>
      <c r="B18" s="5" t="n"/>
      <c r="C18" s="6" t="n"/>
      <c r="D18" s="6" t="n"/>
      <c r="E18" s="6" t="n"/>
      <c r="F18" s="6" t="n"/>
      <c r="G18" s="7">
        <f>IF(C18="","",ROUNDUP(MAX(D18*F18-C18*E18,0),0))</f>
        <v/>
      </c>
      <c r="H18" s="7">
        <f>IF(C18="","",ROUNDUP(C18*E18+G18,0))</f>
        <v/>
      </c>
      <c r="I18" s="6" t="n"/>
      <c r="J18" s="6" t="n"/>
      <c r="K18" s="7">
        <f>IF(C18="","",I18+J18)</f>
        <v/>
      </c>
      <c r="L18" s="7">
        <f>IF(C18="","",IF(K18&lt;=H18,"YES","no"))</f>
        <v/>
      </c>
      <c r="M18" s="7">
        <f>IF(C18="","",IF(K18&lt;=H18,ROUNDUP(MAX(H18+C18*N18-K18,0),0),0))</f>
        <v/>
      </c>
      <c r="N18" s="6" t="n"/>
    </row>
    <row r="19">
      <c r="A19" s="5" t="n"/>
      <c r="B19" s="5" t="n"/>
      <c r="C19" s="6" t="n"/>
      <c r="D19" s="6" t="n"/>
      <c r="E19" s="6" t="n"/>
      <c r="F19" s="6" t="n"/>
      <c r="G19" s="7">
        <f>IF(C19="","",ROUNDUP(MAX(D19*F19-C19*E19,0),0))</f>
        <v/>
      </c>
      <c r="H19" s="7">
        <f>IF(C19="","",ROUNDUP(C19*E19+G19,0))</f>
        <v/>
      </c>
      <c r="I19" s="6" t="n"/>
      <c r="J19" s="6" t="n"/>
      <c r="K19" s="7">
        <f>IF(C19="","",I19+J19)</f>
        <v/>
      </c>
      <c r="L19" s="7">
        <f>IF(C19="","",IF(K19&lt;=H19,"YES","no"))</f>
        <v/>
      </c>
      <c r="M19" s="7">
        <f>IF(C19="","",IF(K19&lt;=H19,ROUNDUP(MAX(H19+C19*N19-K19,0),0),0))</f>
        <v/>
      </c>
      <c r="N19" s="6" t="n"/>
    </row>
    <row r="20">
      <c r="A20" s="5" t="n"/>
      <c r="B20" s="5" t="n"/>
      <c r="C20" s="6" t="n"/>
      <c r="D20" s="6" t="n"/>
      <c r="E20" s="6" t="n"/>
      <c r="F20" s="6" t="n"/>
      <c r="G20" s="7">
        <f>IF(C20="","",ROUNDUP(MAX(D20*F20-C20*E20,0),0))</f>
        <v/>
      </c>
      <c r="H20" s="7">
        <f>IF(C20="","",ROUNDUP(C20*E20+G20,0))</f>
        <v/>
      </c>
      <c r="I20" s="6" t="n"/>
      <c r="J20" s="6" t="n"/>
      <c r="K20" s="7">
        <f>IF(C20="","",I20+J20)</f>
        <v/>
      </c>
      <c r="L20" s="7">
        <f>IF(C20="","",IF(K20&lt;=H20,"YES","no"))</f>
        <v/>
      </c>
      <c r="M20" s="7">
        <f>IF(C20="","",IF(K20&lt;=H20,ROUNDUP(MAX(H20+C20*N20-K20,0),0),0))</f>
        <v/>
      </c>
      <c r="N20" s="6" t="n"/>
    </row>
    <row r="21">
      <c r="A21" s="5" t="n"/>
      <c r="B21" s="5" t="n"/>
      <c r="C21" s="6" t="n"/>
      <c r="D21" s="6" t="n"/>
      <c r="E21" s="6" t="n"/>
      <c r="F21" s="6" t="n"/>
      <c r="G21" s="7">
        <f>IF(C21="","",ROUNDUP(MAX(D21*F21-C21*E21,0),0))</f>
        <v/>
      </c>
      <c r="H21" s="7">
        <f>IF(C21="","",ROUNDUP(C21*E21+G21,0))</f>
        <v/>
      </c>
      <c r="I21" s="6" t="n"/>
      <c r="J21" s="6" t="n"/>
      <c r="K21" s="7">
        <f>IF(C21="","",I21+J21)</f>
        <v/>
      </c>
      <c r="L21" s="7">
        <f>IF(C21="","",IF(K21&lt;=H21,"YES","no"))</f>
        <v/>
      </c>
      <c r="M21" s="7">
        <f>IF(C21="","",IF(K21&lt;=H21,ROUNDUP(MAX(H21+C21*N21-K21,0),0),0))</f>
        <v/>
      </c>
      <c r="N21" s="6" t="n"/>
    </row>
    <row r="22">
      <c r="A22" s="5" t="n"/>
      <c r="B22" s="5" t="n"/>
      <c r="C22" s="6" t="n"/>
      <c r="D22" s="6" t="n"/>
      <c r="E22" s="6" t="n"/>
      <c r="F22" s="6" t="n"/>
      <c r="G22" s="7">
        <f>IF(C22="","",ROUNDUP(MAX(D22*F22-C22*E22,0),0))</f>
        <v/>
      </c>
      <c r="H22" s="7">
        <f>IF(C22="","",ROUNDUP(C22*E22+G22,0))</f>
        <v/>
      </c>
      <c r="I22" s="6" t="n"/>
      <c r="J22" s="6" t="n"/>
      <c r="K22" s="7">
        <f>IF(C22="","",I22+J22)</f>
        <v/>
      </c>
      <c r="L22" s="7">
        <f>IF(C22="","",IF(K22&lt;=H22,"YES","no"))</f>
        <v/>
      </c>
      <c r="M22" s="7">
        <f>IF(C22="","",IF(K22&lt;=H22,ROUNDUP(MAX(H22+C22*N22-K22,0),0),0))</f>
        <v/>
      </c>
      <c r="N22" s="6" t="n"/>
    </row>
    <row r="23">
      <c r="A23" s="5" t="n"/>
      <c r="B23" s="5" t="n"/>
      <c r="C23" s="6" t="n"/>
      <c r="D23" s="6" t="n"/>
      <c r="E23" s="6" t="n"/>
      <c r="F23" s="6" t="n"/>
      <c r="G23" s="7">
        <f>IF(C23="","",ROUNDUP(MAX(D23*F23-C23*E23,0),0))</f>
        <v/>
      </c>
      <c r="H23" s="7">
        <f>IF(C23="","",ROUNDUP(C23*E23+G23,0))</f>
        <v/>
      </c>
      <c r="I23" s="6" t="n"/>
      <c r="J23" s="6" t="n"/>
      <c r="K23" s="7">
        <f>IF(C23="","",I23+J23)</f>
        <v/>
      </c>
      <c r="L23" s="7">
        <f>IF(C23="","",IF(K23&lt;=H23,"YES","no"))</f>
        <v/>
      </c>
      <c r="M23" s="7">
        <f>IF(C23="","",IF(K23&lt;=H23,ROUNDUP(MAX(H23+C23*N23-K23,0),0),0))</f>
        <v/>
      </c>
      <c r="N23" s="6" t="n"/>
    </row>
    <row r="24">
      <c r="A24" s="5" t="n"/>
      <c r="B24" s="5" t="n"/>
      <c r="C24" s="6" t="n"/>
      <c r="D24" s="6" t="n"/>
      <c r="E24" s="6" t="n"/>
      <c r="F24" s="6" t="n"/>
      <c r="G24" s="7">
        <f>IF(C24="","",ROUNDUP(MAX(D24*F24-C24*E24,0),0))</f>
        <v/>
      </c>
      <c r="H24" s="7">
        <f>IF(C24="","",ROUNDUP(C24*E24+G24,0))</f>
        <v/>
      </c>
      <c r="I24" s="6" t="n"/>
      <c r="J24" s="6" t="n"/>
      <c r="K24" s="7">
        <f>IF(C24="","",I24+J24)</f>
        <v/>
      </c>
      <c r="L24" s="7">
        <f>IF(C24="","",IF(K24&lt;=H24,"YES","no"))</f>
        <v/>
      </c>
      <c r="M24" s="7">
        <f>IF(C24="","",IF(K24&lt;=H24,ROUNDUP(MAX(H24+C24*N24-K24,0),0),0))</f>
        <v/>
      </c>
      <c r="N24" s="6" t="n"/>
    </row>
    <row r="25">
      <c r="A25" s="5" t="n"/>
      <c r="B25" s="5" t="n"/>
      <c r="C25" s="6" t="n"/>
      <c r="D25" s="6" t="n"/>
      <c r="E25" s="6" t="n"/>
      <c r="F25" s="6" t="n"/>
      <c r="G25" s="7">
        <f>IF(C25="","",ROUNDUP(MAX(D25*F25-C25*E25,0),0))</f>
        <v/>
      </c>
      <c r="H25" s="7">
        <f>IF(C25="","",ROUNDUP(C25*E25+G25,0))</f>
        <v/>
      </c>
      <c r="I25" s="6" t="n"/>
      <c r="J25" s="6" t="n"/>
      <c r="K25" s="7">
        <f>IF(C25="","",I25+J25)</f>
        <v/>
      </c>
      <c r="L25" s="7">
        <f>IF(C25="","",IF(K25&lt;=H25,"YES","no"))</f>
        <v/>
      </c>
      <c r="M25" s="7">
        <f>IF(C25="","",IF(K25&lt;=H25,ROUNDUP(MAX(H25+C25*N25-K25,0),0),0))</f>
        <v/>
      </c>
      <c r="N25" s="6" t="n"/>
    </row>
    <row r="26">
      <c r="A26" s="5" t="n"/>
      <c r="B26" s="5" t="n"/>
      <c r="C26" s="6" t="n"/>
      <c r="D26" s="6" t="n"/>
      <c r="E26" s="6" t="n"/>
      <c r="F26" s="6" t="n"/>
      <c r="G26" s="7">
        <f>IF(C26="","",ROUNDUP(MAX(D26*F26-C26*E26,0),0))</f>
        <v/>
      </c>
      <c r="H26" s="7">
        <f>IF(C26="","",ROUNDUP(C26*E26+G26,0))</f>
        <v/>
      </c>
      <c r="I26" s="6" t="n"/>
      <c r="J26" s="6" t="n"/>
      <c r="K26" s="7">
        <f>IF(C26="","",I26+J26)</f>
        <v/>
      </c>
      <c r="L26" s="7">
        <f>IF(C26="","",IF(K26&lt;=H26,"YES","no"))</f>
        <v/>
      </c>
      <c r="M26" s="7">
        <f>IF(C26="","",IF(K26&lt;=H26,ROUNDUP(MAX(H26+C26*N26-K26,0),0),0))</f>
        <v/>
      </c>
      <c r="N26" s="6" t="n"/>
    </row>
    <row r="27">
      <c r="A27" s="5" t="n"/>
      <c r="B27" s="5" t="n"/>
      <c r="C27" s="6" t="n"/>
      <c r="D27" s="6" t="n"/>
      <c r="E27" s="6" t="n"/>
      <c r="F27" s="6" t="n"/>
      <c r="G27" s="7">
        <f>IF(C27="","",ROUNDUP(MAX(D27*F27-C27*E27,0),0))</f>
        <v/>
      </c>
      <c r="H27" s="7">
        <f>IF(C27="","",ROUNDUP(C27*E27+G27,0))</f>
        <v/>
      </c>
      <c r="I27" s="6" t="n"/>
      <c r="J27" s="6" t="n"/>
      <c r="K27" s="7">
        <f>IF(C27="","",I27+J27)</f>
        <v/>
      </c>
      <c r="L27" s="7">
        <f>IF(C27="","",IF(K27&lt;=H27,"YES","no"))</f>
        <v/>
      </c>
      <c r="M27" s="7">
        <f>IF(C27="","",IF(K27&lt;=H27,ROUNDUP(MAX(H27+C27*N27-K27,0),0),0))</f>
        <v/>
      </c>
      <c r="N27" s="6" t="n"/>
    </row>
    <row r="28">
      <c r="A28" s="5" t="n"/>
      <c r="B28" s="5" t="n"/>
      <c r="C28" s="6" t="n"/>
      <c r="D28" s="6" t="n"/>
      <c r="E28" s="6" t="n"/>
      <c r="F28" s="6" t="n"/>
      <c r="G28" s="7">
        <f>IF(C28="","",ROUNDUP(MAX(D28*F28-C28*E28,0),0))</f>
        <v/>
      </c>
      <c r="H28" s="7">
        <f>IF(C28="","",ROUNDUP(C28*E28+G28,0))</f>
        <v/>
      </c>
      <c r="I28" s="6" t="n"/>
      <c r="J28" s="6" t="n"/>
      <c r="K28" s="7">
        <f>IF(C28="","",I28+J28)</f>
        <v/>
      </c>
      <c r="L28" s="7">
        <f>IF(C28="","",IF(K28&lt;=H28,"YES","no"))</f>
        <v/>
      </c>
      <c r="M28" s="7">
        <f>IF(C28="","",IF(K28&lt;=H28,ROUNDUP(MAX(H28+C28*N28-K28,0),0),0))</f>
        <v/>
      </c>
      <c r="N28" s="6" t="n"/>
    </row>
    <row r="29">
      <c r="A29" s="5" t="n"/>
      <c r="B29" s="5" t="n"/>
      <c r="C29" s="6" t="n"/>
      <c r="D29" s="6" t="n"/>
      <c r="E29" s="6" t="n"/>
      <c r="F29" s="6" t="n"/>
      <c r="G29" s="7">
        <f>IF(C29="","",ROUNDUP(MAX(D29*F29-C29*E29,0),0))</f>
        <v/>
      </c>
      <c r="H29" s="7">
        <f>IF(C29="","",ROUNDUP(C29*E29+G29,0))</f>
        <v/>
      </c>
      <c r="I29" s="6" t="n"/>
      <c r="J29" s="6" t="n"/>
      <c r="K29" s="7">
        <f>IF(C29="","",I29+J29)</f>
        <v/>
      </c>
      <c r="L29" s="7">
        <f>IF(C29="","",IF(K29&lt;=H29,"YES","no"))</f>
        <v/>
      </c>
      <c r="M29" s="7">
        <f>IF(C29="","",IF(K29&lt;=H29,ROUNDUP(MAX(H29+C29*N29-K29,0),0),0))</f>
        <v/>
      </c>
      <c r="N29" s="6" t="n"/>
    </row>
    <row r="30">
      <c r="A30" s="5" t="n"/>
      <c r="B30" s="5" t="n"/>
      <c r="C30" s="6" t="n"/>
      <c r="D30" s="6" t="n"/>
      <c r="E30" s="6" t="n"/>
      <c r="F30" s="6" t="n"/>
      <c r="G30" s="7">
        <f>IF(C30="","",ROUNDUP(MAX(D30*F30-C30*E30,0),0))</f>
        <v/>
      </c>
      <c r="H30" s="7">
        <f>IF(C30="","",ROUNDUP(C30*E30+G30,0))</f>
        <v/>
      </c>
      <c r="I30" s="6" t="n"/>
      <c r="J30" s="6" t="n"/>
      <c r="K30" s="7">
        <f>IF(C30="","",I30+J30)</f>
        <v/>
      </c>
      <c r="L30" s="7">
        <f>IF(C30="","",IF(K30&lt;=H30,"YES","no"))</f>
        <v/>
      </c>
      <c r="M30" s="7">
        <f>IF(C30="","",IF(K30&lt;=H30,ROUNDUP(MAX(H30+C30*N30-K30,0),0),0))</f>
        <v/>
      </c>
      <c r="N30" s="6" t="n"/>
    </row>
    <row r="31">
      <c r="A31" s="5" t="n"/>
      <c r="B31" s="5" t="n"/>
      <c r="C31" s="6" t="n"/>
      <c r="D31" s="6" t="n"/>
      <c r="E31" s="6" t="n"/>
      <c r="F31" s="6" t="n"/>
      <c r="G31" s="7">
        <f>IF(C31="","",ROUNDUP(MAX(D31*F31-C31*E31,0),0))</f>
        <v/>
      </c>
      <c r="H31" s="7">
        <f>IF(C31="","",ROUNDUP(C31*E31+G31,0))</f>
        <v/>
      </c>
      <c r="I31" s="6" t="n"/>
      <c r="J31" s="6" t="n"/>
      <c r="K31" s="7">
        <f>IF(C31="","",I31+J31)</f>
        <v/>
      </c>
      <c r="L31" s="7">
        <f>IF(C31="","",IF(K31&lt;=H31,"YES","no"))</f>
        <v/>
      </c>
      <c r="M31" s="7">
        <f>IF(C31="","",IF(K31&lt;=H31,ROUNDUP(MAX(H31+C31*N31-K31,0),0),0))</f>
        <v/>
      </c>
      <c r="N31" s="6" t="n"/>
    </row>
    <row r="32">
      <c r="A32" s="5" t="n"/>
      <c r="B32" s="5" t="n"/>
      <c r="C32" s="6" t="n"/>
      <c r="D32" s="6" t="n"/>
      <c r="E32" s="6" t="n"/>
      <c r="F32" s="6" t="n"/>
      <c r="G32" s="7">
        <f>IF(C32="","",ROUNDUP(MAX(D32*F32-C32*E32,0),0))</f>
        <v/>
      </c>
      <c r="H32" s="7">
        <f>IF(C32="","",ROUNDUP(C32*E32+G32,0))</f>
        <v/>
      </c>
      <c r="I32" s="6" t="n"/>
      <c r="J32" s="6" t="n"/>
      <c r="K32" s="7">
        <f>IF(C32="","",I32+J32)</f>
        <v/>
      </c>
      <c r="L32" s="7">
        <f>IF(C32="","",IF(K32&lt;=H32,"YES","no"))</f>
        <v/>
      </c>
      <c r="M32" s="7">
        <f>IF(C32="","",IF(K32&lt;=H32,ROUNDUP(MAX(H32+C32*N32-K32,0),0),0))</f>
        <v/>
      </c>
      <c r="N32" s="6" t="n"/>
    </row>
    <row r="33">
      <c r="A33" s="5" t="n"/>
      <c r="B33" s="5" t="n"/>
      <c r="C33" s="6" t="n"/>
      <c r="D33" s="6" t="n"/>
      <c r="E33" s="6" t="n"/>
      <c r="F33" s="6" t="n"/>
      <c r="G33" s="7">
        <f>IF(C33="","",ROUNDUP(MAX(D33*F33-C33*E33,0),0))</f>
        <v/>
      </c>
      <c r="H33" s="7">
        <f>IF(C33="","",ROUNDUP(C33*E33+G33,0))</f>
        <v/>
      </c>
      <c r="I33" s="6" t="n"/>
      <c r="J33" s="6" t="n"/>
      <c r="K33" s="7">
        <f>IF(C33="","",I33+J33)</f>
        <v/>
      </c>
      <c r="L33" s="7">
        <f>IF(C33="","",IF(K33&lt;=H33,"YES","no"))</f>
        <v/>
      </c>
      <c r="M33" s="7">
        <f>IF(C33="","",IF(K33&lt;=H33,ROUNDUP(MAX(H33+C33*N33-K33,0),0),0))</f>
        <v/>
      </c>
      <c r="N33" s="6" t="n"/>
    </row>
    <row r="34">
      <c r="A34" s="5" t="n"/>
      <c r="B34" s="5" t="n"/>
      <c r="C34" s="6" t="n"/>
      <c r="D34" s="6" t="n"/>
      <c r="E34" s="6" t="n"/>
      <c r="F34" s="6" t="n"/>
      <c r="G34" s="7">
        <f>IF(C34="","",ROUNDUP(MAX(D34*F34-C34*E34,0),0))</f>
        <v/>
      </c>
      <c r="H34" s="7">
        <f>IF(C34="","",ROUNDUP(C34*E34+G34,0))</f>
        <v/>
      </c>
      <c r="I34" s="6" t="n"/>
      <c r="J34" s="6" t="n"/>
      <c r="K34" s="7">
        <f>IF(C34="","",I34+J34)</f>
        <v/>
      </c>
      <c r="L34" s="7">
        <f>IF(C34="","",IF(K34&lt;=H34,"YES","no"))</f>
        <v/>
      </c>
      <c r="M34" s="7">
        <f>IF(C34="","",IF(K34&lt;=H34,ROUNDUP(MAX(H34+C34*N34-K34,0),0),0))</f>
        <v/>
      </c>
      <c r="N34" s="6" t="n"/>
    </row>
    <row r="35">
      <c r="A35" s="5" t="n"/>
      <c r="B35" s="5" t="n"/>
      <c r="C35" s="6" t="n"/>
      <c r="D35" s="6" t="n"/>
      <c r="E35" s="6" t="n"/>
      <c r="F35" s="6" t="n"/>
      <c r="G35" s="7">
        <f>IF(C35="","",ROUNDUP(MAX(D35*F35-C35*E35,0),0))</f>
        <v/>
      </c>
      <c r="H35" s="7">
        <f>IF(C35="","",ROUNDUP(C35*E35+G35,0))</f>
        <v/>
      </c>
      <c r="I35" s="6" t="n"/>
      <c r="J35" s="6" t="n"/>
      <c r="K35" s="7">
        <f>IF(C35="","",I35+J35)</f>
        <v/>
      </c>
      <c r="L35" s="7">
        <f>IF(C35="","",IF(K35&lt;=H35,"YES","no"))</f>
        <v/>
      </c>
      <c r="M35" s="7">
        <f>IF(C35="","",IF(K35&lt;=H35,ROUNDUP(MAX(H35+C35*N35-K35,0),0),0))</f>
        <v/>
      </c>
      <c r="N35" s="6" t="n"/>
    </row>
    <row r="36">
      <c r="A36" s="5" t="n"/>
      <c r="B36" s="5" t="n"/>
      <c r="C36" s="6" t="n"/>
      <c r="D36" s="6" t="n"/>
      <c r="E36" s="6" t="n"/>
      <c r="F36" s="6" t="n"/>
      <c r="G36" s="7">
        <f>IF(C36="","",ROUNDUP(MAX(D36*F36-C36*E36,0),0))</f>
        <v/>
      </c>
      <c r="H36" s="7">
        <f>IF(C36="","",ROUNDUP(C36*E36+G36,0))</f>
        <v/>
      </c>
      <c r="I36" s="6" t="n"/>
      <c r="J36" s="6" t="n"/>
      <c r="K36" s="7">
        <f>IF(C36="","",I36+J36)</f>
        <v/>
      </c>
      <c r="L36" s="7">
        <f>IF(C36="","",IF(K36&lt;=H36,"YES","no"))</f>
        <v/>
      </c>
      <c r="M36" s="7">
        <f>IF(C36="","",IF(K36&lt;=H36,ROUNDUP(MAX(H36+C36*N36-K36,0),0),0))</f>
        <v/>
      </c>
      <c r="N36" s="6" t="n"/>
    </row>
    <row r="37">
      <c r="A37" s="5" t="n"/>
      <c r="B37" s="5" t="n"/>
      <c r="C37" s="6" t="n"/>
      <c r="D37" s="6" t="n"/>
      <c r="E37" s="6" t="n"/>
      <c r="F37" s="6" t="n"/>
      <c r="G37" s="7">
        <f>IF(C37="","",ROUNDUP(MAX(D37*F37-C37*E37,0),0))</f>
        <v/>
      </c>
      <c r="H37" s="7">
        <f>IF(C37="","",ROUNDUP(C37*E37+G37,0))</f>
        <v/>
      </c>
      <c r="I37" s="6" t="n"/>
      <c r="J37" s="6" t="n"/>
      <c r="K37" s="7">
        <f>IF(C37="","",I37+J37)</f>
        <v/>
      </c>
      <c r="L37" s="7">
        <f>IF(C37="","",IF(K37&lt;=H37,"YES","no"))</f>
        <v/>
      </c>
      <c r="M37" s="7">
        <f>IF(C37="","",IF(K37&lt;=H37,ROUNDUP(MAX(H37+C37*N37-K37,0),0),0))</f>
        <v/>
      </c>
      <c r="N37" s="6" t="n"/>
    </row>
    <row r="38">
      <c r="A38" s="5" t="n"/>
      <c r="B38" s="5" t="n"/>
      <c r="C38" s="6" t="n"/>
      <c r="D38" s="6" t="n"/>
      <c r="E38" s="6" t="n"/>
      <c r="F38" s="6" t="n"/>
      <c r="G38" s="7">
        <f>IF(C38="","",ROUNDUP(MAX(D38*F38-C38*E38,0),0))</f>
        <v/>
      </c>
      <c r="H38" s="7">
        <f>IF(C38="","",ROUNDUP(C38*E38+G38,0))</f>
        <v/>
      </c>
      <c r="I38" s="6" t="n"/>
      <c r="J38" s="6" t="n"/>
      <c r="K38" s="7">
        <f>IF(C38="","",I38+J38)</f>
        <v/>
      </c>
      <c r="L38" s="7">
        <f>IF(C38="","",IF(K38&lt;=H38,"YES","no"))</f>
        <v/>
      </c>
      <c r="M38" s="7">
        <f>IF(C38="","",IF(K38&lt;=H38,ROUNDUP(MAX(H38+C38*N38-K38,0),0),0))</f>
        <v/>
      </c>
      <c r="N38" s="6" t="n"/>
    </row>
    <row r="39">
      <c r="A39" s="5" t="n"/>
      <c r="B39" s="5" t="n"/>
      <c r="C39" s="6" t="n"/>
      <c r="D39" s="6" t="n"/>
      <c r="E39" s="6" t="n"/>
      <c r="F39" s="6" t="n"/>
      <c r="G39" s="7">
        <f>IF(C39="","",ROUNDUP(MAX(D39*F39-C39*E39,0),0))</f>
        <v/>
      </c>
      <c r="H39" s="7">
        <f>IF(C39="","",ROUNDUP(C39*E39+G39,0))</f>
        <v/>
      </c>
      <c r="I39" s="6" t="n"/>
      <c r="J39" s="6" t="n"/>
      <c r="K39" s="7">
        <f>IF(C39="","",I39+J39)</f>
        <v/>
      </c>
      <c r="L39" s="7">
        <f>IF(C39="","",IF(K39&lt;=H39,"YES","no"))</f>
        <v/>
      </c>
      <c r="M39" s="7">
        <f>IF(C39="","",IF(K39&lt;=H39,ROUNDUP(MAX(H39+C39*N39-K39,0),0),0))</f>
        <v/>
      </c>
      <c r="N39" s="6" t="n"/>
    </row>
    <row r="40">
      <c r="A40" s="5" t="n"/>
      <c r="B40" s="5" t="n"/>
      <c r="C40" s="6" t="n"/>
      <c r="D40" s="6" t="n"/>
      <c r="E40" s="6" t="n"/>
      <c r="F40" s="6" t="n"/>
      <c r="G40" s="7">
        <f>IF(C40="","",ROUNDUP(MAX(D40*F40-C40*E40,0),0))</f>
        <v/>
      </c>
      <c r="H40" s="7">
        <f>IF(C40="","",ROUNDUP(C40*E40+G40,0))</f>
        <v/>
      </c>
      <c r="I40" s="6" t="n"/>
      <c r="J40" s="6" t="n"/>
      <c r="K40" s="7">
        <f>IF(C40="","",I40+J40)</f>
        <v/>
      </c>
      <c r="L40" s="7">
        <f>IF(C40="","",IF(K40&lt;=H40,"YES","no"))</f>
        <v/>
      </c>
      <c r="M40" s="7">
        <f>IF(C40="","",IF(K40&lt;=H40,ROUNDUP(MAX(H40+C40*N40-K40,0),0),0))</f>
        <v/>
      </c>
      <c r="N40" s="6" t="n"/>
    </row>
    <row r="41">
      <c r="A41" s="5" t="n"/>
      <c r="B41" s="5" t="n"/>
      <c r="C41" s="6" t="n"/>
      <c r="D41" s="6" t="n"/>
      <c r="E41" s="6" t="n"/>
      <c r="F41" s="6" t="n"/>
      <c r="G41" s="7">
        <f>IF(C41="","",ROUNDUP(MAX(D41*F41-C41*E41,0),0))</f>
        <v/>
      </c>
      <c r="H41" s="7">
        <f>IF(C41="","",ROUNDUP(C41*E41+G41,0))</f>
        <v/>
      </c>
      <c r="I41" s="6" t="n"/>
      <c r="J41" s="6" t="n"/>
      <c r="K41" s="7">
        <f>IF(C41="","",I41+J41)</f>
        <v/>
      </c>
      <c r="L41" s="7">
        <f>IF(C41="","",IF(K41&lt;=H41,"YES","no"))</f>
        <v/>
      </c>
      <c r="M41" s="7">
        <f>IF(C41="","",IF(K41&lt;=H41,ROUNDUP(MAX(H41+C41*N41-K41,0),0),0))</f>
        <v/>
      </c>
      <c r="N41" s="6" t="n"/>
    </row>
    <row r="42">
      <c r="A42" s="5" t="n"/>
      <c r="B42" s="5" t="n"/>
      <c r="C42" s="6" t="n"/>
      <c r="D42" s="6" t="n"/>
      <c r="E42" s="6" t="n"/>
      <c r="F42" s="6" t="n"/>
      <c r="G42" s="7">
        <f>IF(C42="","",ROUNDUP(MAX(D42*F42-C42*E42,0),0))</f>
        <v/>
      </c>
      <c r="H42" s="7">
        <f>IF(C42="","",ROUNDUP(C42*E42+G42,0))</f>
        <v/>
      </c>
      <c r="I42" s="6" t="n"/>
      <c r="J42" s="6" t="n"/>
      <c r="K42" s="7">
        <f>IF(C42="","",I42+J42)</f>
        <v/>
      </c>
      <c r="L42" s="7">
        <f>IF(C42="","",IF(K42&lt;=H42,"YES","no"))</f>
        <v/>
      </c>
      <c r="M42" s="7">
        <f>IF(C42="","",IF(K42&lt;=H42,ROUNDUP(MAX(H42+C42*N42-K42,0),0),0))</f>
        <v/>
      </c>
      <c r="N42" s="6" t="n"/>
    </row>
    <row r="43">
      <c r="A43" s="5" t="n"/>
      <c r="B43" s="5" t="n"/>
      <c r="C43" s="6" t="n"/>
      <c r="D43" s="6" t="n"/>
      <c r="E43" s="6" t="n"/>
      <c r="F43" s="6" t="n"/>
      <c r="G43" s="7">
        <f>IF(C43="","",ROUNDUP(MAX(D43*F43-C43*E43,0),0))</f>
        <v/>
      </c>
      <c r="H43" s="7">
        <f>IF(C43="","",ROUNDUP(C43*E43+G43,0))</f>
        <v/>
      </c>
      <c r="I43" s="6" t="n"/>
      <c r="J43" s="6" t="n"/>
      <c r="K43" s="7">
        <f>IF(C43="","",I43+J43)</f>
        <v/>
      </c>
      <c r="L43" s="7">
        <f>IF(C43="","",IF(K43&lt;=H43,"YES","no"))</f>
        <v/>
      </c>
      <c r="M43" s="7">
        <f>IF(C43="","",IF(K43&lt;=H43,ROUNDUP(MAX(H43+C43*N43-K43,0),0),0))</f>
        <v/>
      </c>
      <c r="N43" s="6" t="n"/>
    </row>
    <row r="44">
      <c r="A44" s="5" t="n"/>
      <c r="B44" s="5" t="n"/>
      <c r="C44" s="6" t="n"/>
      <c r="D44" s="6" t="n"/>
      <c r="E44" s="6" t="n"/>
      <c r="F44" s="6" t="n"/>
      <c r="G44" s="7">
        <f>IF(C44="","",ROUNDUP(MAX(D44*F44-C44*E44,0),0))</f>
        <v/>
      </c>
      <c r="H44" s="7">
        <f>IF(C44="","",ROUNDUP(C44*E44+G44,0))</f>
        <v/>
      </c>
      <c r="I44" s="6" t="n"/>
      <c r="J44" s="6" t="n"/>
      <c r="K44" s="7">
        <f>IF(C44="","",I44+J44)</f>
        <v/>
      </c>
      <c r="L44" s="7">
        <f>IF(C44="","",IF(K44&lt;=H44,"YES","no"))</f>
        <v/>
      </c>
      <c r="M44" s="7">
        <f>IF(C44="","",IF(K44&lt;=H44,ROUNDUP(MAX(H44+C44*N44-K44,0),0),0))</f>
        <v/>
      </c>
      <c r="N44" s="6" t="n"/>
    </row>
    <row r="46">
      <c r="A46" s="2" t="inlineStr">
        <is>
          <t>Sample rows are made up. Type over them. Use units, not dollars, and the same period for every SKU (the last 90 days is a good default).</t>
        </is>
      </c>
    </row>
  </sheetData>
  <mergeCells count="2">
    <mergeCell ref="A1:F1"/>
    <mergeCell ref="A2:N2"/>
  </mergeCells>
  <conditionalFormatting sqref="L5:L44">
    <cfRule type="expression" priority="1" dxfId="0">
      <formula>L5="YES"</formula>
    </cfRule>
  </conditionalFormatting>
  <dataValidations count="1">
    <dataValidation sqref="C5 C6 C7 C8 C9 C10 C11 C12 C13 C14 C15 C16 C17 C18 C19 C20 C21 C22 C23 C24 C25 C26 C27 C28 C29 C30 C31 C32 C33 C34 C35 C36 C37 C38 C39 C40 C41 C42 C43 C44 D5 D6 D7 D8 D9 D10 D11 D12 D13 D14 D15 D16 D17 D18 D19 D20 D21 D22 D23 D24 D25 D26 D27 D28 D29 D30 D31 D32 D33 D34 D35 D36 D37 D38 D39 D40 D41 D42 D43 D44 E5 E6 E7 E8 E9 E10 E11 E12 E13 E14 E15 E16 E17 E18 E19 E20 E21 E22 E23 E24 E25 E26 E27 E28 E29 E30 E31 E32 E33 E34 E35 E36 E37 E38 E39 E40 E41 E42 E43 E44 F5 F6 F7 F8 F9 F10 F11 F12 F13 F14 F15 F16 F17 F18 F19 F20 F21 F22 F23 F24 F25 F26 F27 F28 F29 F30 F31 F32 F33 F34 F35 F36 F37 F38 F39 F40 F41 F42 F43 F44 I5 I6 I7 I8 I9 I10 I11 I12 I13 I14 I15 I16 I17 I18 I19 I20 I21 I22 I23 I24 I25 I26 I27 I28 I29 I30 I31 I32 I33 I34 I35 I36 I37 I38 I39 I40 I41 I42 I43 I44 J5 J6 J7 J8 J9 J10 J11 J12 J13 J14 J15 J16 J17 J18 J19 J20 J21 J22 J23 J24 J25 J26 J27 J28 J29 J30 J31 J32 J33 J34 J35 J36 J37 J38 J39 J40 J41 J42 J43 J44 N5 N6 N7 N8 N9 N10 N11 N12 N13 N14 N15 N16 N17 N18 N19 N20 N21 N22 N23 N24 N25 N26 N27 N28 N29 N30 N31 N32 N33 N34 N35 N36 N37 N38 N39 N40 N41 N42 N43 N44"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00" customWidth="1" min="1" max="1"/>
  </cols>
  <sheetData>
    <row r="1">
      <c r="A1" s="1" t="inlineStr">
        <is>
          <t>Reorder point sheet: how to use it</t>
        </is>
      </c>
    </row>
    <row r="3">
      <c r="A3" s="8" t="inlineStr">
        <is>
          <t>1. One row per SKU. Average daily sales = units sold over the last 90 days ÷ 90. Max daily sales = your busiest normal day in that window (leave out a one-off promotion).</t>
        </is>
      </c>
    </row>
    <row r="4">
      <c r="A4" s="8" t="inlineStr">
        <is>
          <t>2. Lead time = days from sending the PO to the stock being sellable, not to the ship date. Include receiving and putaway. Max lead time = your slowest delivery in the last year.</t>
        </is>
      </c>
    </row>
    <row r="5">
      <c r="A5" s="8" t="inlineStr">
        <is>
          <t>3. Safety stock and the reorder point calculate themselves. The method is the max-minus-average formula: it needs no statistics and it is easy to argue with.</t>
        </is>
      </c>
    </row>
    <row r="6">
      <c r="A6" s="8" t="inlineStr">
        <is>
          <t>4. On hand + On order = Available. When Available is at or below the reorder point, 'Reorder now?' turns YES and the suggested quantity covers the reorder point plus the number of days in 'Order cover'.</t>
        </is>
      </c>
    </row>
    <row r="7">
      <c r="A7" s="8" t="inlineStr">
        <is>
          <t>5. Re-check average sales monthly and lead times every time a PO lands. A reorder point is only as good as the two numbers it was built from.</t>
        </is>
      </c>
    </row>
    <row r="8">
      <c r="A8" s="8" t="inlineStr"/>
    </row>
    <row r="9">
      <c r="A9" s="8" t="inlineStr">
        <is>
          <t>Where this sheet breaks: seasonal SKUs (an average hides the peak), SKUs sold on several channels from one stock pool, and bundles that consume components. That is the point to move reorder points into software.</t>
        </is>
      </c>
    </row>
    <row r="10">
      <c r="A10" s="8" t="inlineStr">
        <is>
          <t>SKU.io forecasts demand per SKU with trend and seasonality, sets reorder points, and turns the suggestions into purchase orders in bulk. https://www.sku.io/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SKU.io</dc:creator>
  <dc:title>Reorder Point Template</dc:title>
  <dcterms:created xsi:type="dcterms:W3CDTF">2026-10-12T19:04:59Z</dcterms:created>
  <dcterms:modified xsi:type="dcterms:W3CDTF">2026-10-12T19:04:59Z</dcterms:modified>
</cp:coreProperties>
</file>